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<sst xmlns="http://schemas.openxmlformats.org/spreadsheetml/2006/main" count="55" uniqueCount="55">
  <si>
    <t xml:space="preserve">Мощность по фидерам по часовым интервалам</t>
  </si>
  <si>
    <t xml:space="preserve">активная энергия</t>
  </si>
  <si>
    <t xml:space="preserve">ПС 35 кВ Абаканово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</si>
  <si>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</si>
  <si>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</si>
  <si>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</si>
  <si>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</si>
  <si>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</si>
  <si>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</si>
  <si>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</si>
  <si>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</si>
  <si>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</si>
  <si>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</si>
  <si>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</si>
  <si>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</si>
  <si>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</si>
  <si>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</si>
  <si>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</si>
  <si>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</si>
  <si>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</si>
  <si>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</si>
  <si>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</si>
  <si>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</si>
  <si>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</si>
  <si>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</si>
  <si>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</si>
  <si>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</si>
  <si>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</si>
  <si>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</si>
  <si>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</si>
  <si>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</si>
  <si>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</si>
  <si>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</si>
  <si>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Т-1</t>
  </si>
  <si>
    <t>Время</t>
  </si>
  <si>
    <t xml:space="preserve"> 0,4 Абаканово ТСН 1 ао RS</t>
  </si>
  <si>
    <t xml:space="preserve"> 0,4 Абаканово ТСН 2 ао RS</t>
  </si>
  <si>
    <t xml:space="preserve"> 10 Абаканово Т 1 ап RS</t>
  </si>
  <si>
    <t xml:space="preserve"> 10 Абаканово Т 2 ап RS</t>
  </si>
  <si>
    <t xml:space="preserve"> 10 Абаканово-Алексино ао RS</t>
  </si>
  <si>
    <t xml:space="preserve"> 10 Абаканово-Алексино ап RS</t>
  </si>
  <si>
    <t xml:space="preserve"> 10 Абаканово-Маслово ао RS</t>
  </si>
  <si>
    <t xml:space="preserve"> 10 Абаканово-Осеевская ао RS</t>
  </si>
  <si>
    <t xml:space="preserve"> 10 Абаканово-Покров ао RS</t>
  </si>
  <si>
    <t xml:space="preserve"> 10 Абаканово-Слабеево ао RS</t>
  </si>
  <si>
    <t xml:space="preserve"> 10 Абаканово-Слабеево ап RS</t>
  </si>
  <si>
    <t xml:space="preserve"> 10 Абаканово-Шухободь ао RS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</si>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</sst>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9" tint="0"/>
        <bgColor theme="9" tint="0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3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2" borderId="0" numFmtId="4" xfId="0" applyNumberFormat="1" applyFont="1" applyFill="1"/>
    <xf fontId="8" fillId="3" borderId="0" numFmtId="4" xfId="0" applyNumberFormat="1" applyFont="1" applyFill="1"/>
    <xf fontId="8" fillId="2" borderId="0" numFmtId="4" xfId="0" applyNumberFormat="1" applyFont="1" applyFill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1" fillId="0" borderId="0" numFmtId="160" xfId="0" applyNumberFormat="1" applyFont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8" fillId="0" borderId="0" numFmtId="4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1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1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4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 t="s">
        <v>33</v>
      </c>
      <c r="K4" s="43"/>
      <c r="L4" s="43"/>
      <c r="M4" s="44" t="s">
        <v>1</v>
      </c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Абаканово</v>
      </c>
      <c r="B5" s="41"/>
      <c r="C5" s="41"/>
      <c r="D5" s="41"/>
      <c r="E5" s="41"/>
      <c r="F5" s="46"/>
      <c r="G5" s="41"/>
      <c r="H5" s="46"/>
      <c r="I5" s="47"/>
      <c r="J5" s="47"/>
      <c r="K5" s="47"/>
      <c r="L5" s="41"/>
      <c r="M5" s="48" t="s">
        <v>3</v>
      </c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9" customFormat="1" ht="35.25" customHeight="1">
      <c r="A6" s="50" t="s">
        <v>34</v>
      </c>
      <c r="B6" s="51" t="s">
        <v>35</v>
      </c>
      <c r="C6" s="51" t="s">
        <v>36</v>
      </c>
      <c r="D6" s="51" t="s">
        <v>37</v>
      </c>
      <c r="E6" s="51" t="s">
        <v>38</v>
      </c>
      <c r="F6" s="51" t="s">
        <v>39</v>
      </c>
      <c r="G6" s="51" t="s">
        <v>40</v>
      </c>
      <c r="H6" s="51" t="s">
        <v>41</v>
      </c>
      <c r="I6" s="51" t="s">
        <v>42</v>
      </c>
      <c r="J6" s="51" t="s">
        <v>43</v>
      </c>
      <c r="K6" s="51" t="s">
        <v>44</v>
      </c>
      <c r="L6" s="51" t="s">
        <v>45</v>
      </c>
      <c r="M6" s="52" t="s">
        <v>46</v>
      </c>
      <c r="N6" s="53" t="s">
        <v>47</v>
      </c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</row>
    <row r="7">
      <c r="A7" s="55" t="s">
        <v>6</v>
      </c>
      <c r="B7" s="56">
        <v>2.3040000000000003</v>
      </c>
      <c r="C7" s="56">
        <v>1.1200000000000001</v>
      </c>
      <c r="D7" s="56">
        <f>I7+J7+K7</f>
        <v>255.10000000000002</v>
      </c>
      <c r="E7" s="56">
        <v>308.69999999999999</v>
      </c>
      <c r="F7" s="56">
        <v>135.19999999999999</v>
      </c>
      <c r="G7" s="56">
        <f>F7+H7+M7</f>
        <v>324.60000000000002</v>
      </c>
      <c r="H7" s="56">
        <v>10</v>
      </c>
      <c r="I7" s="56">
        <v>58.200000000000003</v>
      </c>
      <c r="J7" s="56">
        <v>77.799999999999997</v>
      </c>
      <c r="K7" s="56">
        <v>119.10000000000001</v>
      </c>
      <c r="L7" s="56">
        <v>0</v>
      </c>
      <c r="M7" s="57">
        <v>179.40000000000001</v>
      </c>
      <c r="N7" s="58">
        <f t="shared" ref="N7:N9" si="2">(D7+E7)/1000</f>
        <v>0.56379999999999997</v>
      </c>
    </row>
    <row r="8">
      <c r="A8" s="59" t="s">
        <v>7</v>
      </c>
      <c r="B8" s="60">
        <v>2.306</v>
      </c>
      <c r="C8" s="60">
        <v>1.2</v>
      </c>
      <c r="D8" s="56">
        <f>I8+J8+K8</f>
        <v>254.36000000000001</v>
      </c>
      <c r="E8" s="60">
        <v>309.60000000000002</v>
      </c>
      <c r="F8" s="60">
        <v>133.59999999999999</v>
      </c>
      <c r="G8" s="60">
        <v>0</v>
      </c>
      <c r="H8" s="60">
        <v>9.5999999999999996</v>
      </c>
      <c r="I8" s="60">
        <v>58.859999999999999</v>
      </c>
      <c r="J8" s="60">
        <v>76.400000000000006</v>
      </c>
      <c r="K8" s="60">
        <v>119.10000000000001</v>
      </c>
      <c r="L8" s="60">
        <v>0</v>
      </c>
      <c r="M8" s="61">
        <v>170</v>
      </c>
      <c r="N8" s="58">
        <f t="shared" si="2"/>
        <v>0.56396000000000002</v>
      </c>
    </row>
    <row r="9">
      <c r="A9" s="59" t="s">
        <v>8</v>
      </c>
      <c r="B9" s="60">
        <v>2.2240000000000002</v>
      </c>
      <c r="C9" s="60">
        <v>1.2</v>
      </c>
      <c r="D9" s="56">
        <f>I9+J9+K9</f>
        <v>252.03000000000003</v>
      </c>
      <c r="E9" s="60">
        <v>337.19999999999999</v>
      </c>
      <c r="F9" s="60">
        <v>133</v>
      </c>
      <c r="G9" s="60">
        <v>0</v>
      </c>
      <c r="H9" s="60">
        <v>10</v>
      </c>
      <c r="I9" s="60">
        <v>58.079999999999998</v>
      </c>
      <c r="J9" s="60">
        <v>74.100000000000009</v>
      </c>
      <c r="K9" s="60">
        <v>119.85000000000001</v>
      </c>
      <c r="L9" s="60">
        <v>0</v>
      </c>
      <c r="M9" s="61">
        <v>166.80000000000001</v>
      </c>
      <c r="N9" s="58">
        <f t="shared" si="2"/>
        <v>0.58923000000000003</v>
      </c>
    </row>
    <row r="10">
      <c r="A10" s="59" t="s">
        <v>9</v>
      </c>
      <c r="B10" s="60">
        <v>2.234</v>
      </c>
      <c r="C10" s="60">
        <v>1.1899999999999999</v>
      </c>
      <c r="D10" s="56">
        <f>I10+J10+K10</f>
        <v>248</v>
      </c>
      <c r="E10" s="60">
        <v>399</v>
      </c>
      <c r="F10" s="60">
        <v>131.19999999999999</v>
      </c>
      <c r="G10" s="60">
        <v>0</v>
      </c>
      <c r="H10" s="60">
        <v>9.8000000000000007</v>
      </c>
      <c r="I10" s="60">
        <v>58.200000000000003</v>
      </c>
      <c r="J10" s="60">
        <v>73.700000000000003</v>
      </c>
      <c r="K10" s="60">
        <v>116.10000000000001</v>
      </c>
      <c r="L10" s="60">
        <v>0</v>
      </c>
      <c r="M10" s="61">
        <v>170</v>
      </c>
      <c r="N10" s="58">
        <f t="shared" ref="N10:N30" si="3">(D10+E10)/1000</f>
        <v>0.64700000000000002</v>
      </c>
    </row>
    <row r="11">
      <c r="A11" s="59" t="s">
        <v>10</v>
      </c>
      <c r="B11" s="60">
        <v>2.302</v>
      </c>
      <c r="C11" s="60">
        <v>1.1899999999999999</v>
      </c>
      <c r="D11" s="56">
        <f>I11+J11+K11</f>
        <v>252.25</v>
      </c>
      <c r="E11" s="60">
        <v>421.5</v>
      </c>
      <c r="F11" s="60">
        <v>131.59999999999999</v>
      </c>
      <c r="G11" s="60">
        <v>0</v>
      </c>
      <c r="H11" s="60">
        <v>9.4000000000000004</v>
      </c>
      <c r="I11" s="60">
        <v>60</v>
      </c>
      <c r="J11" s="60">
        <v>74.5</v>
      </c>
      <c r="K11" s="60">
        <v>117.75</v>
      </c>
      <c r="L11" s="60">
        <v>0</v>
      </c>
      <c r="M11" s="61">
        <v>174.80000000000001</v>
      </c>
      <c r="N11" s="58">
        <f t="shared" si="3"/>
        <v>0.67374999999999996</v>
      </c>
    </row>
    <row r="12">
      <c r="A12" s="59" t="s">
        <v>11</v>
      </c>
      <c r="B12" s="60">
        <v>2.3040000000000003</v>
      </c>
      <c r="C12" s="60">
        <v>1.1799999999999999</v>
      </c>
      <c r="D12" s="56">
        <f>I12+J12+K12</f>
        <v>243.29000000000002</v>
      </c>
      <c r="E12" s="60">
        <v>442.5</v>
      </c>
      <c r="F12" s="60">
        <v>143.59999999999999</v>
      </c>
      <c r="G12" s="60">
        <v>0</v>
      </c>
      <c r="H12" s="60">
        <v>9.5999999999999996</v>
      </c>
      <c r="I12" s="60">
        <v>59.039999999999999</v>
      </c>
      <c r="J12" s="60">
        <v>74.299999999999997</v>
      </c>
      <c r="K12" s="60">
        <v>109.95</v>
      </c>
      <c r="L12" s="60">
        <v>0</v>
      </c>
      <c r="M12" s="61">
        <v>225.59999999999999</v>
      </c>
      <c r="N12" s="58">
        <f t="shared" si="3"/>
        <v>0.68579000000000001</v>
      </c>
    </row>
    <row r="13">
      <c r="A13" s="59" t="s">
        <v>12</v>
      </c>
      <c r="B13" s="60">
        <v>2.2880000000000003</v>
      </c>
      <c r="C13" s="60">
        <v>1.2</v>
      </c>
      <c r="D13" s="56">
        <f>I13+J13+K13</f>
        <v>247.17000000000002</v>
      </c>
      <c r="E13" s="60">
        <v>453.60000000000002</v>
      </c>
      <c r="F13" s="60">
        <v>160</v>
      </c>
      <c r="G13" s="60">
        <v>0</v>
      </c>
      <c r="H13" s="60">
        <v>10</v>
      </c>
      <c r="I13" s="60">
        <v>58.920000000000002</v>
      </c>
      <c r="J13" s="60">
        <v>77.100000000000009</v>
      </c>
      <c r="K13" s="60">
        <v>111.15000000000001</v>
      </c>
      <c r="L13" s="60">
        <v>0</v>
      </c>
      <c r="M13" s="61">
        <v>243</v>
      </c>
      <c r="N13" s="58">
        <f t="shared" si="3"/>
        <v>0.70077</v>
      </c>
    </row>
    <row r="14">
      <c r="A14" s="59" t="s">
        <v>13</v>
      </c>
      <c r="B14" s="60">
        <v>2.278</v>
      </c>
      <c r="C14" s="60">
        <v>1.1799999999999999</v>
      </c>
      <c r="D14" s="56">
        <f>I14+J14+K14</f>
        <v>252.68000000000001</v>
      </c>
      <c r="E14" s="60">
        <v>448.19999999999999</v>
      </c>
      <c r="F14" s="60">
        <v>174.20000000000002</v>
      </c>
      <c r="G14" s="60">
        <v>0</v>
      </c>
      <c r="H14" s="60">
        <v>7.6000000000000005</v>
      </c>
      <c r="I14" s="60">
        <v>60.18</v>
      </c>
      <c r="J14" s="60">
        <v>81.200000000000003</v>
      </c>
      <c r="K14" s="60">
        <v>111.3</v>
      </c>
      <c r="L14" s="60">
        <v>0</v>
      </c>
      <c r="M14" s="61">
        <v>253.59999999999999</v>
      </c>
      <c r="N14" s="58">
        <f t="shared" si="3"/>
        <v>0.70087999999999995</v>
      </c>
    </row>
    <row r="15">
      <c r="A15" s="59" t="s">
        <v>14</v>
      </c>
      <c r="B15" s="60">
        <v>2.2680000000000002</v>
      </c>
      <c r="C15" s="60">
        <v>1.1799999999999999</v>
      </c>
      <c r="D15" s="56">
        <f>I15+J15+K15</f>
        <v>246.70999999999998</v>
      </c>
      <c r="E15" s="60">
        <v>456.30000000000001</v>
      </c>
      <c r="F15" s="60">
        <v>190</v>
      </c>
      <c r="G15" s="60">
        <v>0</v>
      </c>
      <c r="H15" s="60">
        <v>6.4000000000000004</v>
      </c>
      <c r="I15" s="60">
        <v>62.460000000000001</v>
      </c>
      <c r="J15" s="60">
        <v>75.799999999999997</v>
      </c>
      <c r="K15" s="60">
        <v>108.45</v>
      </c>
      <c r="L15" s="60">
        <v>0</v>
      </c>
      <c r="M15" s="61">
        <v>258.60000000000002</v>
      </c>
      <c r="N15" s="58">
        <f t="shared" si="3"/>
        <v>0.70301000000000002</v>
      </c>
    </row>
    <row r="16">
      <c r="A16" s="59" t="s">
        <v>15</v>
      </c>
      <c r="B16" s="60">
        <v>2.278</v>
      </c>
      <c r="C16" s="60">
        <v>1.1899999999999999</v>
      </c>
      <c r="D16" s="56">
        <f>I16+J16+K16</f>
        <v>246.30000000000001</v>
      </c>
      <c r="E16" s="60">
        <v>457.80000000000001</v>
      </c>
      <c r="F16" s="60">
        <v>184.59999999999999</v>
      </c>
      <c r="G16" s="60">
        <v>0</v>
      </c>
      <c r="H16" s="60">
        <v>6.6000000000000005</v>
      </c>
      <c r="I16" s="60">
        <v>56.399999999999999</v>
      </c>
      <c r="J16" s="60">
        <v>74.400000000000006</v>
      </c>
      <c r="K16" s="60">
        <v>115.5</v>
      </c>
      <c r="L16" s="60">
        <v>0</v>
      </c>
      <c r="M16" s="61">
        <v>249.20000000000002</v>
      </c>
      <c r="N16" s="58">
        <f t="shared" si="3"/>
        <v>0.70410000000000006</v>
      </c>
    </row>
    <row r="17">
      <c r="A17" s="59" t="s">
        <v>16</v>
      </c>
      <c r="B17" s="60">
        <v>2.2880000000000003</v>
      </c>
      <c r="C17" s="60">
        <v>1.1899999999999999</v>
      </c>
      <c r="D17" s="56">
        <f>I17+J17+K17</f>
        <v>237.77000000000001</v>
      </c>
      <c r="E17" s="60">
        <v>391.19999999999999</v>
      </c>
      <c r="F17" s="60">
        <v>179.40000000000001</v>
      </c>
      <c r="G17" s="60">
        <v>0</v>
      </c>
      <c r="H17" s="60">
        <v>6.6000000000000005</v>
      </c>
      <c r="I17" s="60">
        <v>51.719999999999999</v>
      </c>
      <c r="J17" s="60">
        <v>73.100000000000009</v>
      </c>
      <c r="K17" s="60">
        <v>112.95</v>
      </c>
      <c r="L17" s="60">
        <v>0</v>
      </c>
      <c r="M17" s="61">
        <v>274.19999999999999</v>
      </c>
      <c r="N17" s="58">
        <f t="shared" si="3"/>
        <v>0.62897000000000003</v>
      </c>
    </row>
    <row r="18">
      <c r="A18" s="59" t="s">
        <v>17</v>
      </c>
      <c r="B18" s="60">
        <v>2.282</v>
      </c>
      <c r="C18" s="60">
        <v>1.1899999999999999</v>
      </c>
      <c r="D18" s="56">
        <f>I18+J18+K18</f>
        <v>235.49000000000001</v>
      </c>
      <c r="E18" s="60">
        <v>387.30000000000001</v>
      </c>
      <c r="F18" s="60">
        <v>178.20000000000002</v>
      </c>
      <c r="G18" s="60">
        <v>0</v>
      </c>
      <c r="H18" s="60">
        <v>6.6000000000000005</v>
      </c>
      <c r="I18" s="60">
        <v>53.340000000000003</v>
      </c>
      <c r="J18" s="60">
        <v>67.700000000000003</v>
      </c>
      <c r="K18" s="60">
        <v>114.45</v>
      </c>
      <c r="L18" s="60">
        <v>0</v>
      </c>
      <c r="M18" s="61">
        <v>272.19999999999999</v>
      </c>
      <c r="N18" s="58">
        <f t="shared" si="3"/>
        <v>0.62278999999999995</v>
      </c>
    </row>
    <row r="19">
      <c r="A19" s="59" t="s">
        <v>18</v>
      </c>
      <c r="B19" s="60">
        <v>2.286</v>
      </c>
      <c r="C19" s="60">
        <v>1.1899999999999999</v>
      </c>
      <c r="D19" s="56">
        <f>I19+J19+K19</f>
        <v>233.94</v>
      </c>
      <c r="E19" s="60">
        <v>381.30000000000001</v>
      </c>
      <c r="F19" s="60">
        <v>180</v>
      </c>
      <c r="G19" s="60">
        <v>0</v>
      </c>
      <c r="H19" s="60">
        <v>6.4000000000000004</v>
      </c>
      <c r="I19" s="60">
        <v>50.340000000000003</v>
      </c>
      <c r="J19" s="60">
        <v>66</v>
      </c>
      <c r="K19" s="60">
        <v>117.60000000000001</v>
      </c>
      <c r="L19" s="60">
        <v>0</v>
      </c>
      <c r="M19" s="61">
        <v>232.59999999999999</v>
      </c>
      <c r="N19" s="58">
        <f t="shared" si="3"/>
        <v>0.61524000000000001</v>
      </c>
    </row>
    <row r="20">
      <c r="A20" s="59" t="s">
        <v>19</v>
      </c>
      <c r="B20" s="60">
        <v>2.2960000000000003</v>
      </c>
      <c r="C20" s="60">
        <v>1.1799999999999999</v>
      </c>
      <c r="D20" s="56">
        <f>I20+J20+K20</f>
        <v>222.31999999999999</v>
      </c>
      <c r="E20" s="60">
        <v>389.69999999999999</v>
      </c>
      <c r="F20" s="60">
        <v>177.59999999999999</v>
      </c>
      <c r="G20" s="60">
        <v>0</v>
      </c>
      <c r="H20" s="60">
        <v>5.4000000000000004</v>
      </c>
      <c r="I20" s="60">
        <v>49.32</v>
      </c>
      <c r="J20" s="60">
        <v>65.900000000000006</v>
      </c>
      <c r="K20" s="60">
        <v>107.10000000000001</v>
      </c>
      <c r="L20" s="60">
        <v>0</v>
      </c>
      <c r="M20" s="61">
        <v>203.20000000000002</v>
      </c>
      <c r="N20" s="58">
        <f t="shared" si="3"/>
        <v>0.61202000000000001</v>
      </c>
    </row>
    <row r="21">
      <c r="A21" s="59" t="s">
        <v>20</v>
      </c>
      <c r="B21" s="60">
        <v>2.298</v>
      </c>
      <c r="C21" s="60">
        <v>1.1799999999999999</v>
      </c>
      <c r="D21" s="56">
        <f>I21+J21+K21</f>
        <v>224.60000000000002</v>
      </c>
      <c r="E21" s="60">
        <v>412.80000000000001</v>
      </c>
      <c r="F21" s="60">
        <v>175.80000000000001</v>
      </c>
      <c r="G21" s="60">
        <v>0</v>
      </c>
      <c r="H21" s="60">
        <v>4.4000000000000004</v>
      </c>
      <c r="I21" s="60">
        <v>52.800000000000004</v>
      </c>
      <c r="J21" s="60">
        <v>70.400000000000006</v>
      </c>
      <c r="K21" s="60">
        <v>101.40000000000001</v>
      </c>
      <c r="L21" s="60">
        <v>0</v>
      </c>
      <c r="M21" s="61">
        <v>203.59999999999999</v>
      </c>
      <c r="N21" s="58">
        <f t="shared" si="3"/>
        <v>0.63740000000000008</v>
      </c>
    </row>
    <row r="22">
      <c r="A22" s="59" t="s">
        <v>21</v>
      </c>
      <c r="B22" s="60">
        <v>2.302</v>
      </c>
      <c r="C22" s="60">
        <v>1.1899999999999999</v>
      </c>
      <c r="D22" s="56">
        <f>I22+J22+K22</f>
        <v>238.44</v>
      </c>
      <c r="E22" s="60">
        <v>438.60000000000002</v>
      </c>
      <c r="F22" s="60">
        <v>183</v>
      </c>
      <c r="G22" s="60">
        <v>0</v>
      </c>
      <c r="H22" s="60">
        <v>5.6000000000000005</v>
      </c>
      <c r="I22" s="60">
        <v>66.840000000000003</v>
      </c>
      <c r="J22" s="60">
        <v>72</v>
      </c>
      <c r="K22" s="60">
        <v>99.600000000000009</v>
      </c>
      <c r="L22" s="60">
        <v>0</v>
      </c>
      <c r="M22" s="61">
        <v>196</v>
      </c>
      <c r="N22" s="58">
        <f t="shared" si="3"/>
        <v>0.67703999999999998</v>
      </c>
    </row>
    <row r="23">
      <c r="A23" s="59" t="s">
        <v>22</v>
      </c>
      <c r="B23" s="60">
        <v>2.3000000000000003</v>
      </c>
      <c r="C23" s="60">
        <v>1.1799999999999999</v>
      </c>
      <c r="D23" s="56">
        <f>I23+J23+K23</f>
        <v>253.54000000000002</v>
      </c>
      <c r="E23" s="60">
        <v>426.90000000000003</v>
      </c>
      <c r="F23" s="60">
        <v>185.40000000000001</v>
      </c>
      <c r="G23" s="60">
        <v>0</v>
      </c>
      <c r="H23" s="60">
        <v>7.4000000000000004</v>
      </c>
      <c r="I23" s="60">
        <v>60.840000000000003</v>
      </c>
      <c r="J23" s="60">
        <v>84.700000000000003</v>
      </c>
      <c r="K23" s="60">
        <v>108</v>
      </c>
      <c r="L23" s="60">
        <v>0</v>
      </c>
      <c r="M23" s="61">
        <v>206.20000000000002</v>
      </c>
      <c r="N23" s="58">
        <f t="shared" si="3"/>
        <v>0.68044000000000004</v>
      </c>
    </row>
    <row r="24">
      <c r="A24" s="59" t="s">
        <v>23</v>
      </c>
      <c r="B24" s="60">
        <v>2.3120000000000003</v>
      </c>
      <c r="C24" s="60">
        <v>1.2</v>
      </c>
      <c r="D24" s="56">
        <f>I24+J24+K24</f>
        <v>255.27999999999997</v>
      </c>
      <c r="E24" s="60">
        <v>431.69999999999999</v>
      </c>
      <c r="F24" s="60">
        <v>182.80000000000001</v>
      </c>
      <c r="G24" s="60">
        <v>0</v>
      </c>
      <c r="H24" s="60">
        <v>7.6000000000000005</v>
      </c>
      <c r="I24" s="60">
        <v>57.18</v>
      </c>
      <c r="J24" s="60">
        <v>85.299999999999997</v>
      </c>
      <c r="K24" s="60">
        <v>112.8</v>
      </c>
      <c r="L24" s="60">
        <v>0</v>
      </c>
      <c r="M24" s="61">
        <v>239.80000000000001</v>
      </c>
      <c r="N24" s="58">
        <f t="shared" si="3"/>
        <v>0.68698000000000004</v>
      </c>
    </row>
    <row r="25">
      <c r="A25" s="59" t="s">
        <v>24</v>
      </c>
      <c r="B25" s="60">
        <v>2.3080000000000003</v>
      </c>
      <c r="C25" s="60">
        <v>1.1799999999999999</v>
      </c>
      <c r="D25" s="56">
        <f>I25+J25+K25</f>
        <v>255.61000000000001</v>
      </c>
      <c r="E25" s="60">
        <v>421.19999999999999</v>
      </c>
      <c r="F25" s="60">
        <v>179.40000000000001</v>
      </c>
      <c r="G25" s="60">
        <v>0</v>
      </c>
      <c r="H25" s="60">
        <v>8</v>
      </c>
      <c r="I25" s="60">
        <v>60.060000000000002</v>
      </c>
      <c r="J25" s="60">
        <v>86.799999999999997</v>
      </c>
      <c r="K25" s="60">
        <v>108.75</v>
      </c>
      <c r="L25" s="60">
        <v>0</v>
      </c>
      <c r="M25" s="61">
        <v>247</v>
      </c>
      <c r="N25" s="58">
        <f t="shared" si="3"/>
        <v>0.67680999999999991</v>
      </c>
    </row>
    <row r="26">
      <c r="A26" s="59" t="s">
        <v>25</v>
      </c>
      <c r="B26" s="60">
        <v>2.298</v>
      </c>
      <c r="C26" s="60">
        <v>1.1899999999999999</v>
      </c>
      <c r="D26" s="56">
        <f>I26+J26+K26</f>
        <v>262.37</v>
      </c>
      <c r="E26" s="60">
        <v>381.90000000000003</v>
      </c>
      <c r="F26" s="60">
        <v>173</v>
      </c>
      <c r="G26" s="60">
        <v>0</v>
      </c>
      <c r="H26" s="60">
        <v>8</v>
      </c>
      <c r="I26" s="60">
        <v>61.920000000000002</v>
      </c>
      <c r="J26" s="60">
        <v>85.400000000000006</v>
      </c>
      <c r="K26" s="60">
        <v>115.05</v>
      </c>
      <c r="L26" s="60">
        <v>0</v>
      </c>
      <c r="M26" s="61">
        <v>250.80000000000001</v>
      </c>
      <c r="N26" s="58">
        <f t="shared" si="3"/>
        <v>0.64427000000000001</v>
      </c>
    </row>
    <row r="27">
      <c r="A27" s="59" t="s">
        <v>26</v>
      </c>
      <c r="B27" s="60">
        <v>2.3120000000000003</v>
      </c>
      <c r="C27" s="60">
        <v>1.1899999999999999</v>
      </c>
      <c r="D27" s="56">
        <f>I27+J27+K27</f>
        <v>262.06</v>
      </c>
      <c r="E27" s="60">
        <v>342</v>
      </c>
      <c r="F27" s="60">
        <v>169.40000000000001</v>
      </c>
      <c r="G27" s="60">
        <v>0</v>
      </c>
      <c r="H27" s="60">
        <v>10</v>
      </c>
      <c r="I27" s="60">
        <v>61.259999999999998</v>
      </c>
      <c r="J27" s="60">
        <v>84.100000000000009</v>
      </c>
      <c r="K27" s="60">
        <v>116.7</v>
      </c>
      <c r="L27" s="60">
        <v>0</v>
      </c>
      <c r="M27" s="61">
        <v>245.80000000000001</v>
      </c>
      <c r="N27" s="58">
        <f t="shared" si="3"/>
        <v>0.60405999999999993</v>
      </c>
    </row>
    <row r="28">
      <c r="A28" s="59" t="s">
        <v>27</v>
      </c>
      <c r="B28" s="60">
        <v>2.3160000000000003</v>
      </c>
      <c r="C28" s="60">
        <v>1.1899999999999999</v>
      </c>
      <c r="D28" s="56">
        <f>I28+J28+K28</f>
        <v>255.75</v>
      </c>
      <c r="E28" s="60">
        <v>330.30000000000001</v>
      </c>
      <c r="F28" s="60">
        <v>164.40000000000001</v>
      </c>
      <c r="G28" s="60">
        <v>0</v>
      </c>
      <c r="H28" s="60">
        <v>9.2000000000000011</v>
      </c>
      <c r="I28" s="60">
        <v>60.899999999999999</v>
      </c>
      <c r="J28" s="60">
        <v>79.799999999999997</v>
      </c>
      <c r="K28" s="60">
        <v>115.05</v>
      </c>
      <c r="L28" s="60">
        <v>0</v>
      </c>
      <c r="M28" s="61">
        <v>225</v>
      </c>
      <c r="N28" s="58">
        <f t="shared" si="3"/>
        <v>0.58604999999999996</v>
      </c>
    </row>
    <row r="29">
      <c r="A29" s="59" t="s">
        <v>28</v>
      </c>
      <c r="B29" s="60">
        <v>2.3320000000000003</v>
      </c>
      <c r="C29" s="60">
        <v>1.1899999999999999</v>
      </c>
      <c r="D29" s="56">
        <f>I29+J29+K29</f>
        <v>246.98000000000002</v>
      </c>
      <c r="E29" s="60">
        <v>313.19999999999999</v>
      </c>
      <c r="F29" s="60">
        <v>150.40000000000001</v>
      </c>
      <c r="G29" s="60">
        <v>0</v>
      </c>
      <c r="H29" s="60">
        <v>8.5999999999999996</v>
      </c>
      <c r="I29" s="60">
        <v>60.18</v>
      </c>
      <c r="J29" s="60">
        <v>78.5</v>
      </c>
      <c r="K29" s="60">
        <v>108.3</v>
      </c>
      <c r="L29" s="60">
        <v>0</v>
      </c>
      <c r="M29" s="61">
        <v>198.20000000000002</v>
      </c>
      <c r="N29" s="58">
        <f t="shared" si="3"/>
        <v>0.56018000000000001</v>
      </c>
    </row>
    <row r="30" ht="13.5">
      <c r="A30" s="62" t="s">
        <v>29</v>
      </c>
      <c r="B30" s="63">
        <v>2.302</v>
      </c>
      <c r="C30" s="63">
        <v>1.2</v>
      </c>
      <c r="D30" s="56">
        <f>I30+J30+K30</f>
        <v>250.63</v>
      </c>
      <c r="E30" s="63">
        <v>303</v>
      </c>
      <c r="F30" s="63">
        <v>137</v>
      </c>
      <c r="G30" s="63">
        <v>0</v>
      </c>
      <c r="H30" s="63">
        <v>8.1999999999999993</v>
      </c>
      <c r="I30" s="63">
        <v>56.880000000000003</v>
      </c>
      <c r="J30" s="63">
        <v>77.5</v>
      </c>
      <c r="K30" s="63">
        <v>116.25</v>
      </c>
      <c r="L30" s="63">
        <v>0</v>
      </c>
      <c r="M30" s="64">
        <v>188</v>
      </c>
      <c r="N30" s="58">
        <f t="shared" si="3"/>
        <v>0.55362999999999996</v>
      </c>
    </row>
    <row r="31" s="65" customFormat="1" hidden="1">
      <c r="A31" s="66" t="s">
        <v>31</v>
      </c>
      <c r="B31" s="65">
        <f>SUM(B7:B30)</f>
        <v>55.018000000000001</v>
      </c>
      <c r="C31" s="65">
        <f>SUM(C7:C30)</f>
        <v>28.470000000000002</v>
      </c>
      <c r="D31" s="65">
        <f>SUM(D7:D30)</f>
        <v>5932.670000000001</v>
      </c>
      <c r="E31" s="65">
        <f>SUM(E7:E30)</f>
        <v>9385.5</v>
      </c>
      <c r="F31" s="65">
        <f>SUM(F7:F30)</f>
        <v>3932.8000000000011</v>
      </c>
      <c r="G31" s="65">
        <f>SUM(G7:G30)</f>
        <v>324.60000000000002</v>
      </c>
      <c r="H31" s="65">
        <f>SUM(H7:H30)</f>
        <v>190.99999999999997</v>
      </c>
      <c r="I31" s="65">
        <f>SUM(I7:I30)</f>
        <v>1393.9200000000005</v>
      </c>
      <c r="J31" s="65">
        <f>SUM(J7:J30)</f>
        <v>1836.5</v>
      </c>
      <c r="K31" s="65">
        <f>SUM(K7:K30)</f>
        <v>2702.25</v>
      </c>
      <c r="L31" s="65">
        <f>SUM(L7:L30)</f>
        <v>0</v>
      </c>
      <c r="M31" s="65">
        <f>SUM(M7:M30)</f>
        <v>5273.5999999999995</v>
      </c>
    </row>
    <row r="36" ht="23.25">
      <c r="A36" s="1"/>
      <c r="B36" s="40" t="s">
        <v>0</v>
      </c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</row>
    <row r="37" ht="15">
      <c r="A37" s="1"/>
      <c r="B37" s="41" t="s">
        <v>48</v>
      </c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4" t="s">
        <v>49</v>
      </c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68" t="s">
        <v>3</v>
      </c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24">
      <c r="A40" s="50" t="s">
        <v>34</v>
      </c>
      <c r="B40" s="51" t="s">
        <v>35</v>
      </c>
      <c r="C40" s="51" t="s">
        <v>36</v>
      </c>
      <c r="D40" s="51" t="s">
        <v>37</v>
      </c>
      <c r="E40" s="51" t="s">
        <v>38</v>
      </c>
      <c r="F40" s="51" t="s">
        <v>39</v>
      </c>
      <c r="G40" s="51" t="s">
        <v>40</v>
      </c>
      <c r="H40" s="51" t="s">
        <v>41</v>
      </c>
      <c r="I40" s="51" t="s">
        <v>42</v>
      </c>
      <c r="J40" s="51" t="s">
        <v>43</v>
      </c>
      <c r="K40" s="51" t="s">
        <v>44</v>
      </c>
      <c r="L40" s="51" t="s">
        <v>45</v>
      </c>
      <c r="M40" s="52" t="s">
        <v>46</v>
      </c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</row>
    <row r="41">
      <c r="A41" s="55" t="s">
        <v>6</v>
      </c>
      <c r="B41" s="56">
        <v>0.11800000000000001</v>
      </c>
      <c r="C41" s="56">
        <v>0</v>
      </c>
      <c r="D41" s="56">
        <v>87.200000000000003</v>
      </c>
      <c r="E41" s="56">
        <v>176.09999999999999</v>
      </c>
      <c r="F41" s="56">
        <v>90.400000000000006</v>
      </c>
      <c r="G41" s="56">
        <v>0</v>
      </c>
      <c r="H41" s="56">
        <v>32.600000000000001</v>
      </c>
      <c r="I41" s="56">
        <v>15.9</v>
      </c>
      <c r="J41" s="56">
        <v>40.100000000000001</v>
      </c>
      <c r="K41" s="56">
        <v>31.800000000000001</v>
      </c>
      <c r="L41" s="56">
        <v>0</v>
      </c>
      <c r="M41" s="57">
        <v>55.800000000000004</v>
      </c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</row>
    <row r="42">
      <c r="A42" s="59" t="s">
        <v>7</v>
      </c>
      <c r="B42" s="60">
        <v>0.12</v>
      </c>
      <c r="C42" s="60">
        <v>0</v>
      </c>
      <c r="D42" s="60">
        <v>88.799999999999997</v>
      </c>
      <c r="E42" s="60">
        <v>175.80000000000001</v>
      </c>
      <c r="F42" s="60">
        <v>93.400000000000006</v>
      </c>
      <c r="G42" s="60">
        <v>0</v>
      </c>
      <c r="H42" s="60">
        <v>32.200000000000003</v>
      </c>
      <c r="I42" s="60">
        <v>16.32</v>
      </c>
      <c r="J42" s="60">
        <v>40.300000000000004</v>
      </c>
      <c r="K42" s="60">
        <v>32.850000000000001</v>
      </c>
      <c r="L42" s="60">
        <v>0</v>
      </c>
      <c r="M42" s="61">
        <v>54.800000000000004</v>
      </c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</row>
    <row r="43">
      <c r="A43" s="59" t="s">
        <v>8</v>
      </c>
      <c r="B43" s="60">
        <v>0.114</v>
      </c>
      <c r="C43" s="60">
        <v>0</v>
      </c>
      <c r="D43" s="60">
        <v>88</v>
      </c>
      <c r="E43" s="60">
        <v>185.40000000000001</v>
      </c>
      <c r="F43" s="60">
        <v>91.799999999999997</v>
      </c>
      <c r="G43" s="60">
        <v>0</v>
      </c>
      <c r="H43" s="60">
        <v>32.399999999999999</v>
      </c>
      <c r="I43" s="60">
        <v>16.140000000000001</v>
      </c>
      <c r="J43" s="60">
        <v>40.100000000000001</v>
      </c>
      <c r="K43" s="60">
        <v>32.399999999999999</v>
      </c>
      <c r="L43" s="60">
        <v>0</v>
      </c>
      <c r="M43" s="61">
        <v>55.800000000000004</v>
      </c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</row>
    <row r="44">
      <c r="A44" s="59" t="s">
        <v>9</v>
      </c>
      <c r="B44" s="60">
        <v>0.11600000000000001</v>
      </c>
      <c r="C44" s="60">
        <v>0</v>
      </c>
      <c r="D44" s="60">
        <v>83.600000000000009</v>
      </c>
      <c r="E44" s="60">
        <v>207.30000000000001</v>
      </c>
      <c r="F44" s="60">
        <v>89.400000000000006</v>
      </c>
      <c r="G44" s="60">
        <v>0</v>
      </c>
      <c r="H44" s="60">
        <v>32</v>
      </c>
      <c r="I44" s="60">
        <v>15.120000000000001</v>
      </c>
      <c r="J44" s="60">
        <v>38.5</v>
      </c>
      <c r="K44" s="60">
        <v>30.600000000000001</v>
      </c>
      <c r="L44" s="60">
        <v>0</v>
      </c>
      <c r="M44" s="61">
        <v>52.800000000000004</v>
      </c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</row>
    <row r="45">
      <c r="A45" s="59" t="s">
        <v>10</v>
      </c>
      <c r="B45" s="60">
        <v>0.114</v>
      </c>
      <c r="C45" s="60">
        <v>0</v>
      </c>
      <c r="D45" s="60">
        <v>83.600000000000009</v>
      </c>
      <c r="E45" s="60">
        <v>214.5</v>
      </c>
      <c r="F45" s="60">
        <v>87.600000000000009</v>
      </c>
      <c r="G45" s="60">
        <v>0</v>
      </c>
      <c r="H45" s="60">
        <v>31</v>
      </c>
      <c r="I45" s="60">
        <v>15.120000000000001</v>
      </c>
      <c r="J45" s="60">
        <v>38.300000000000004</v>
      </c>
      <c r="K45" s="60">
        <v>30.75</v>
      </c>
      <c r="L45" s="60">
        <v>0</v>
      </c>
      <c r="M45" s="61">
        <v>55.399999999999999</v>
      </c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</row>
    <row r="46">
      <c r="A46" s="59" t="s">
        <v>11</v>
      </c>
      <c r="B46" s="60">
        <v>0.12</v>
      </c>
      <c r="C46" s="60">
        <v>0</v>
      </c>
      <c r="D46" s="60">
        <v>84.400000000000006</v>
      </c>
      <c r="E46" s="60">
        <v>205.20000000000002</v>
      </c>
      <c r="F46" s="60">
        <v>89.400000000000006</v>
      </c>
      <c r="G46" s="60">
        <v>0</v>
      </c>
      <c r="H46" s="60">
        <v>31.800000000000001</v>
      </c>
      <c r="I46" s="60">
        <v>15.359999999999999</v>
      </c>
      <c r="J46" s="60">
        <v>39</v>
      </c>
      <c r="K46" s="60">
        <v>30.75</v>
      </c>
      <c r="L46" s="60">
        <v>0</v>
      </c>
      <c r="M46" s="61">
        <v>80.799999999999997</v>
      </c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</row>
    <row r="47">
      <c r="A47" s="59" t="s">
        <v>12</v>
      </c>
      <c r="B47" s="60">
        <v>0.11600000000000001</v>
      </c>
      <c r="C47" s="60">
        <v>0</v>
      </c>
      <c r="D47" s="60">
        <v>86.400000000000006</v>
      </c>
      <c r="E47" s="60">
        <v>211.80000000000001</v>
      </c>
      <c r="F47" s="60">
        <v>90.200000000000003</v>
      </c>
      <c r="G47" s="60">
        <v>0</v>
      </c>
      <c r="H47" s="60">
        <v>31.800000000000001</v>
      </c>
      <c r="I47" s="60">
        <v>16.140000000000001</v>
      </c>
      <c r="J47" s="60">
        <v>38.899999999999999</v>
      </c>
      <c r="K47" s="60">
        <v>31.800000000000001</v>
      </c>
      <c r="L47" s="60">
        <v>0</v>
      </c>
      <c r="M47" s="61">
        <v>90.400000000000006</v>
      </c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</row>
    <row r="48">
      <c r="A48" s="59" t="s">
        <v>13</v>
      </c>
      <c r="B48" s="60">
        <v>0.112</v>
      </c>
      <c r="C48" s="60">
        <v>0</v>
      </c>
      <c r="D48" s="60">
        <v>85.600000000000009</v>
      </c>
      <c r="E48" s="60">
        <v>199.80000000000001</v>
      </c>
      <c r="F48" s="60">
        <v>90.600000000000009</v>
      </c>
      <c r="G48" s="60">
        <v>0</v>
      </c>
      <c r="H48" s="60">
        <v>28</v>
      </c>
      <c r="I48" s="60">
        <v>15.359999999999999</v>
      </c>
      <c r="J48" s="60">
        <v>38.100000000000001</v>
      </c>
      <c r="K48" s="60">
        <v>32.399999999999999</v>
      </c>
      <c r="L48" s="60">
        <v>0</v>
      </c>
      <c r="M48" s="61">
        <v>90</v>
      </c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</row>
    <row r="49">
      <c r="A49" s="59" t="s">
        <v>14</v>
      </c>
      <c r="B49" s="60">
        <v>0.11600000000000001</v>
      </c>
      <c r="C49" s="60">
        <v>0</v>
      </c>
      <c r="D49" s="60">
        <v>82.400000000000006</v>
      </c>
      <c r="E49" s="60">
        <v>180</v>
      </c>
      <c r="F49" s="60">
        <v>88.600000000000009</v>
      </c>
      <c r="G49" s="60">
        <v>0</v>
      </c>
      <c r="H49" s="60">
        <v>26.199999999999999</v>
      </c>
      <c r="I49" s="60">
        <v>14.460000000000001</v>
      </c>
      <c r="J49" s="60">
        <v>36.399999999999999</v>
      </c>
      <c r="K49" s="60">
        <v>31.800000000000001</v>
      </c>
      <c r="L49" s="60">
        <v>0</v>
      </c>
      <c r="M49" s="61">
        <v>91.200000000000003</v>
      </c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</row>
    <row r="50">
      <c r="A50" s="59" t="s">
        <v>15</v>
      </c>
      <c r="B50" s="60">
        <v>0.114</v>
      </c>
      <c r="C50" s="60">
        <v>0</v>
      </c>
      <c r="D50" s="60">
        <v>84.400000000000006</v>
      </c>
      <c r="E50" s="60">
        <v>187.20000000000002</v>
      </c>
      <c r="F50" s="60">
        <v>92.200000000000003</v>
      </c>
      <c r="G50" s="60">
        <v>0</v>
      </c>
      <c r="H50" s="60">
        <v>26.600000000000001</v>
      </c>
      <c r="I50" s="60">
        <v>14.16</v>
      </c>
      <c r="J50" s="60">
        <v>37.300000000000004</v>
      </c>
      <c r="K50" s="60">
        <v>33.149999999999999</v>
      </c>
      <c r="L50" s="60">
        <v>0</v>
      </c>
      <c r="M50" s="61">
        <v>86.799999999999997</v>
      </c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</row>
    <row r="51">
      <c r="A51" s="59" t="s">
        <v>16</v>
      </c>
      <c r="B51" s="60">
        <v>0.11600000000000001</v>
      </c>
      <c r="C51" s="60">
        <v>0</v>
      </c>
      <c r="D51" s="60">
        <v>83.600000000000009</v>
      </c>
      <c r="E51" s="60">
        <v>180</v>
      </c>
      <c r="F51" s="60">
        <v>90</v>
      </c>
      <c r="G51" s="60">
        <v>0</v>
      </c>
      <c r="H51" s="60">
        <v>26.400000000000002</v>
      </c>
      <c r="I51" s="60">
        <v>14.34</v>
      </c>
      <c r="J51" s="60">
        <v>37.399999999999999</v>
      </c>
      <c r="K51" s="60">
        <v>32.399999999999999</v>
      </c>
      <c r="L51" s="60">
        <v>0</v>
      </c>
      <c r="M51" s="61">
        <v>70</v>
      </c>
    </row>
    <row r="52">
      <c r="A52" s="59" t="s">
        <v>17</v>
      </c>
      <c r="B52" s="60">
        <v>0.11600000000000001</v>
      </c>
      <c r="C52" s="60">
        <v>0</v>
      </c>
      <c r="D52" s="60">
        <v>82.799999999999997</v>
      </c>
      <c r="E52" s="60">
        <v>178.5</v>
      </c>
      <c r="F52" s="60">
        <v>91.600000000000009</v>
      </c>
      <c r="G52" s="60">
        <v>0</v>
      </c>
      <c r="H52" s="60">
        <v>26.600000000000001</v>
      </c>
      <c r="I52" s="60">
        <v>14.34</v>
      </c>
      <c r="J52" s="60">
        <v>36.800000000000004</v>
      </c>
      <c r="K52" s="60">
        <v>32.100000000000001</v>
      </c>
      <c r="L52" s="60">
        <v>0</v>
      </c>
      <c r="M52" s="61">
        <v>66.400000000000006</v>
      </c>
    </row>
    <row r="53">
      <c r="A53" s="59" t="s">
        <v>18</v>
      </c>
      <c r="B53" s="60">
        <v>0.11600000000000001</v>
      </c>
      <c r="C53" s="60">
        <v>0</v>
      </c>
      <c r="D53" s="60">
        <v>85.200000000000003</v>
      </c>
      <c r="E53" s="60">
        <v>174.90000000000001</v>
      </c>
      <c r="F53" s="60">
        <v>94.600000000000009</v>
      </c>
      <c r="G53" s="60">
        <v>0</v>
      </c>
      <c r="H53" s="60">
        <v>26.600000000000001</v>
      </c>
      <c r="I53" s="60">
        <v>14.880000000000001</v>
      </c>
      <c r="J53" s="60">
        <v>37.399999999999999</v>
      </c>
      <c r="K53" s="60">
        <v>33.450000000000003</v>
      </c>
      <c r="L53" s="60">
        <v>0</v>
      </c>
      <c r="M53" s="61">
        <v>56.800000000000004</v>
      </c>
    </row>
    <row r="54">
      <c r="A54" s="59" t="s">
        <v>19</v>
      </c>
      <c r="B54" s="60">
        <v>0.11800000000000001</v>
      </c>
      <c r="C54" s="60">
        <v>0</v>
      </c>
      <c r="D54" s="60">
        <v>82.400000000000006</v>
      </c>
      <c r="E54" s="60">
        <v>171.30000000000001</v>
      </c>
      <c r="F54" s="60">
        <v>92.799999999999997</v>
      </c>
      <c r="G54" s="60">
        <v>0</v>
      </c>
      <c r="H54" s="60">
        <v>26.199999999999999</v>
      </c>
      <c r="I54" s="60">
        <v>14.34</v>
      </c>
      <c r="J54" s="60">
        <v>37</v>
      </c>
      <c r="K54" s="60">
        <v>31.800000000000001</v>
      </c>
      <c r="L54" s="60">
        <v>0</v>
      </c>
      <c r="M54" s="61">
        <v>64.200000000000003</v>
      </c>
    </row>
    <row r="55">
      <c r="A55" s="59" t="s">
        <v>20</v>
      </c>
      <c r="B55" s="60">
        <v>0.11800000000000001</v>
      </c>
      <c r="C55" s="60">
        <v>0</v>
      </c>
      <c r="D55" s="60">
        <v>80.400000000000006</v>
      </c>
      <c r="E55" s="60">
        <v>186.90000000000001</v>
      </c>
      <c r="F55" s="60">
        <v>90.400000000000006</v>
      </c>
      <c r="G55" s="60">
        <v>0</v>
      </c>
      <c r="H55" s="60">
        <v>26</v>
      </c>
      <c r="I55" s="60">
        <v>13.859999999999999</v>
      </c>
      <c r="J55" s="60">
        <v>36.800000000000004</v>
      </c>
      <c r="K55" s="60">
        <v>30</v>
      </c>
      <c r="L55" s="60">
        <v>0</v>
      </c>
      <c r="M55" s="61">
        <v>58.800000000000004</v>
      </c>
    </row>
    <row r="56">
      <c r="A56" s="59" t="s">
        <v>21</v>
      </c>
      <c r="B56" s="60">
        <v>0.12</v>
      </c>
      <c r="C56" s="60">
        <v>0</v>
      </c>
      <c r="D56" s="60">
        <v>98.799999999999997</v>
      </c>
      <c r="E56" s="60">
        <v>204.59999999999999</v>
      </c>
      <c r="F56" s="60">
        <v>92.400000000000006</v>
      </c>
      <c r="G56" s="60">
        <v>0</v>
      </c>
      <c r="H56" s="60">
        <v>25.800000000000001</v>
      </c>
      <c r="I56" s="60">
        <v>35.579999999999998</v>
      </c>
      <c r="J56" s="60">
        <v>36.200000000000003</v>
      </c>
      <c r="K56" s="60">
        <v>27.600000000000001</v>
      </c>
      <c r="L56" s="60">
        <v>0</v>
      </c>
      <c r="M56" s="61">
        <v>50.600000000000001</v>
      </c>
    </row>
    <row r="57">
      <c r="A57" s="59" t="s">
        <v>22</v>
      </c>
      <c r="B57" s="60">
        <v>0.11800000000000001</v>
      </c>
      <c r="C57" s="60">
        <v>0</v>
      </c>
      <c r="D57" s="60">
        <v>98.799999999999997</v>
      </c>
      <c r="E57" s="60">
        <v>213.59999999999999</v>
      </c>
      <c r="F57" s="60">
        <v>94</v>
      </c>
      <c r="G57" s="60">
        <v>0</v>
      </c>
      <c r="H57" s="60">
        <v>26.400000000000002</v>
      </c>
      <c r="I57" s="60">
        <v>31.140000000000001</v>
      </c>
      <c r="J57" s="60">
        <v>38.300000000000004</v>
      </c>
      <c r="K57" s="60">
        <v>30.300000000000001</v>
      </c>
      <c r="L57" s="60">
        <v>0</v>
      </c>
      <c r="M57" s="61">
        <v>55</v>
      </c>
    </row>
    <row r="58">
      <c r="A58" s="59" t="s">
        <v>23</v>
      </c>
      <c r="B58" s="60">
        <v>0.12</v>
      </c>
      <c r="C58" s="60">
        <v>0</v>
      </c>
      <c r="D58" s="60">
        <v>85.200000000000003</v>
      </c>
      <c r="E58" s="60">
        <v>218.09999999999999</v>
      </c>
      <c r="F58" s="60">
        <v>96.600000000000009</v>
      </c>
      <c r="G58" s="60">
        <v>0</v>
      </c>
      <c r="H58" s="60">
        <v>26.600000000000001</v>
      </c>
      <c r="I58" s="60">
        <v>15.960000000000001</v>
      </c>
      <c r="J58" s="60">
        <v>38.899999999999999</v>
      </c>
      <c r="K58" s="60">
        <v>31.350000000000001</v>
      </c>
      <c r="L58" s="60">
        <v>0</v>
      </c>
      <c r="M58" s="61">
        <v>76</v>
      </c>
    </row>
    <row r="59">
      <c r="A59" s="59" t="s">
        <v>24</v>
      </c>
      <c r="B59" s="60">
        <v>0.11800000000000001</v>
      </c>
      <c r="C59" s="60">
        <v>0</v>
      </c>
      <c r="D59" s="60">
        <v>86.400000000000006</v>
      </c>
      <c r="E59" s="60">
        <v>204.90000000000001</v>
      </c>
      <c r="F59" s="60">
        <v>94</v>
      </c>
      <c r="G59" s="60">
        <v>0</v>
      </c>
      <c r="H59" s="60">
        <v>26.600000000000001</v>
      </c>
      <c r="I59" s="60">
        <v>16.559999999999999</v>
      </c>
      <c r="J59" s="60">
        <v>38.800000000000004</v>
      </c>
      <c r="K59" s="60">
        <v>31.800000000000001</v>
      </c>
      <c r="L59" s="60">
        <v>0</v>
      </c>
      <c r="M59" s="61">
        <v>89.600000000000009</v>
      </c>
    </row>
    <row r="60">
      <c r="A60" s="59" t="s">
        <v>25</v>
      </c>
      <c r="B60" s="60">
        <v>0.11600000000000001</v>
      </c>
      <c r="C60" s="60">
        <v>0</v>
      </c>
      <c r="D60" s="60">
        <v>88</v>
      </c>
      <c r="E60" s="60">
        <v>187.5</v>
      </c>
      <c r="F60" s="60">
        <v>94</v>
      </c>
      <c r="G60" s="60">
        <v>0</v>
      </c>
      <c r="H60" s="60">
        <v>29.800000000000001</v>
      </c>
      <c r="I60" s="60">
        <v>16.800000000000001</v>
      </c>
      <c r="J60" s="60">
        <v>39.800000000000004</v>
      </c>
      <c r="K60" s="60">
        <v>31.800000000000001</v>
      </c>
      <c r="L60" s="60">
        <v>0</v>
      </c>
      <c r="M60" s="61">
        <v>92.799999999999997</v>
      </c>
    </row>
    <row r="61">
      <c r="A61" s="59" t="s">
        <v>26</v>
      </c>
      <c r="B61" s="60">
        <v>0.11800000000000001</v>
      </c>
      <c r="C61" s="60">
        <v>0</v>
      </c>
      <c r="D61" s="60">
        <v>84.400000000000006</v>
      </c>
      <c r="E61" s="60">
        <v>180</v>
      </c>
      <c r="F61" s="60">
        <v>91.600000000000009</v>
      </c>
      <c r="G61" s="60">
        <v>0</v>
      </c>
      <c r="H61" s="60">
        <v>33.600000000000001</v>
      </c>
      <c r="I61" s="60">
        <v>16.080000000000002</v>
      </c>
      <c r="J61" s="60">
        <v>38.399999999999999</v>
      </c>
      <c r="K61" s="60">
        <v>30.600000000000001</v>
      </c>
      <c r="L61" s="60">
        <v>0</v>
      </c>
      <c r="M61" s="61">
        <v>83.799999999999997</v>
      </c>
    </row>
    <row r="62">
      <c r="A62" s="59" t="s">
        <v>27</v>
      </c>
      <c r="B62" s="60">
        <v>0.11600000000000001</v>
      </c>
      <c r="C62" s="60">
        <v>0</v>
      </c>
      <c r="D62" s="60">
        <v>86.799999999999997</v>
      </c>
      <c r="E62" s="60">
        <v>179.70000000000002</v>
      </c>
      <c r="F62" s="60">
        <v>93.400000000000006</v>
      </c>
      <c r="G62" s="60">
        <v>0</v>
      </c>
      <c r="H62" s="60">
        <v>34</v>
      </c>
      <c r="I62" s="60">
        <v>16.620000000000001</v>
      </c>
      <c r="J62" s="60">
        <v>39.600000000000001</v>
      </c>
      <c r="K62" s="60">
        <v>31.350000000000001</v>
      </c>
      <c r="L62" s="60">
        <v>0</v>
      </c>
      <c r="M62" s="61">
        <v>69.400000000000006</v>
      </c>
    </row>
    <row r="63">
      <c r="A63" s="59" t="s">
        <v>28</v>
      </c>
      <c r="B63" s="60">
        <v>0.11800000000000001</v>
      </c>
      <c r="C63" s="60">
        <v>0</v>
      </c>
      <c r="D63" s="60">
        <v>87.600000000000009</v>
      </c>
      <c r="E63" s="60">
        <v>180</v>
      </c>
      <c r="F63" s="60">
        <v>92.400000000000006</v>
      </c>
      <c r="G63" s="60">
        <v>0</v>
      </c>
      <c r="H63" s="60">
        <v>33</v>
      </c>
      <c r="I63" s="60">
        <v>16.559999999999999</v>
      </c>
      <c r="J63" s="60">
        <v>40.100000000000001</v>
      </c>
      <c r="K63" s="60">
        <v>31.5</v>
      </c>
      <c r="L63" s="60">
        <v>0</v>
      </c>
      <c r="M63" s="61">
        <v>53.600000000000001</v>
      </c>
    </row>
    <row r="64" ht="13.5">
      <c r="A64" s="62" t="s">
        <v>29</v>
      </c>
      <c r="B64" s="63">
        <v>0.11600000000000001</v>
      </c>
      <c r="C64" s="63">
        <v>0</v>
      </c>
      <c r="D64" s="63">
        <v>88.400000000000006</v>
      </c>
      <c r="E64" s="63">
        <v>179.70000000000002</v>
      </c>
      <c r="F64" s="63">
        <v>93.200000000000003</v>
      </c>
      <c r="G64" s="63">
        <v>0</v>
      </c>
      <c r="H64" s="63">
        <v>32.399999999999999</v>
      </c>
      <c r="I64" s="63">
        <v>16.5</v>
      </c>
      <c r="J64" s="63">
        <v>40.5</v>
      </c>
      <c r="K64" s="63">
        <v>31.800000000000001</v>
      </c>
      <c r="L64" s="63">
        <v>0</v>
      </c>
      <c r="M64" s="64">
        <v>52.800000000000004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9" width="41.7109375"/>
    <col customWidth="1" hidden="1" min="2" max="2" style="70" width="10.28515625"/>
    <col customWidth="1" min="3" max="3" style="71" width="15.42578125"/>
    <col customWidth="1" min="4" max="4" style="72" width="20.7109375"/>
    <col customWidth="1" hidden="1" min="5" max="5" style="73" width="16.5703125"/>
    <col customWidth="1" hidden="1" min="6" max="6" style="72" width="16.5703125"/>
    <col min="7" max="16384" style="1" width="9.140625"/>
  </cols>
  <sheetData>
    <row r="1" ht="12.75" customHeight="1"/>
    <row r="2" ht="23.25">
      <c r="A2" s="74" t="str">
        <f>'Время горизонтально'!E2</f>
        <v xml:space="preserve">Мощность по фидерам по часовым интервалам</v>
      </c>
      <c r="B2" s="75"/>
    </row>
    <row r="3" ht="21" customHeight="1">
      <c r="C3" s="76" t="str">
        <f>IF(isOV="","",isOV)</f>
        <v/>
      </c>
    </row>
    <row r="4" ht="15">
      <c r="A4" s="77" t="str">
        <f>IF(group="","",group)</f>
        <v xml:space="preserve">ПС 35 кВ Абаканово</v>
      </c>
      <c r="D4" s="44" t="str">
        <f>IF(energy="","",energy)</f>
        <v xml:space="preserve">активная энергия</v>
      </c>
    </row>
    <row r="5" ht="15.75" customHeight="1">
      <c r="D5" s="68" t="str">
        <f>IF(period="","",period)</f>
        <v xml:space="preserve">за 17.12.2025</v>
      </c>
    </row>
    <row r="6" s="78" customFormat="1" ht="34.5" customHeight="1">
      <c r="A6" s="50" t="s">
        <v>5</v>
      </c>
      <c r="B6" s="79" t="s">
        <v>50</v>
      </c>
      <c r="C6" s="80" t="s">
        <v>51</v>
      </c>
      <c r="D6" s="81" t="s">
        <v>52</v>
      </c>
      <c r="E6" s="82" t="s">
        <v>53</v>
      </c>
      <c r="F6" s="81" t="s">
        <v>54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2</cp:revision>
  <dcterms:created xsi:type="dcterms:W3CDTF">2006-01-12T11:13:46Z</dcterms:created>
  <dcterms:modified xsi:type="dcterms:W3CDTF">2026-01-20T06:37:06Z</dcterms:modified>
</cp:coreProperties>
</file>